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69" i="28" l="1"/>
  <c r="G65" i="28"/>
  <c r="G10" i="28"/>
  <c r="G73" i="28" l="1"/>
  <c r="G50" i="28"/>
  <c r="G39" i="28"/>
  <c r="G8" i="28"/>
  <c r="G47" i="28"/>
  <c r="G34" i="28"/>
  <c r="G61" i="28"/>
  <c r="G60" i="28" s="1"/>
  <c r="G68" i="28"/>
  <c r="G46" i="28" l="1"/>
  <c r="G25" i="28"/>
  <c r="G7" i="28"/>
  <c r="G67" i="28"/>
  <c r="G79" i="28" l="1"/>
  <c r="J73" i="28" l="1"/>
  <c r="I73" i="28"/>
  <c r="E73" i="28"/>
  <c r="J69" i="28"/>
  <c r="I69" i="28"/>
  <c r="H69" i="28"/>
  <c r="E69" i="28"/>
  <c r="J50" i="28"/>
  <c r="H50" i="28"/>
  <c r="J39" i="28"/>
  <c r="I39" i="28"/>
  <c r="H39" i="28"/>
  <c r="E39" i="28"/>
  <c r="J10" i="28"/>
  <c r="I10" i="28"/>
  <c r="H10" i="28"/>
  <c r="H73" i="28" l="1"/>
  <c r="E47" i="28"/>
  <c r="E26" i="28"/>
  <c r="E50" i="28"/>
  <c r="I50" i="28"/>
  <c r="E34" i="28"/>
  <c r="E8" i="28"/>
  <c r="H8" i="28"/>
  <c r="I8" i="28"/>
  <c r="J8" i="28"/>
  <c r="I34" i="28"/>
  <c r="E46" i="28" l="1"/>
  <c r="E68" i="28"/>
  <c r="E67" i="28" s="1"/>
  <c r="E65" i="28"/>
  <c r="H65" i="28"/>
  <c r="I65" i="28"/>
  <c r="J65" i="28"/>
  <c r="J68" i="28" l="1"/>
  <c r="J67" i="28" s="1"/>
  <c r="H68" i="28"/>
  <c r="H67" i="28" s="1"/>
  <c r="J61" i="28"/>
  <c r="J60" i="28" s="1"/>
  <c r="H61" i="28"/>
  <c r="H60" i="28" s="1"/>
  <c r="J47" i="28"/>
  <c r="J46" i="28" s="1"/>
  <c r="H47" i="28"/>
  <c r="H46" i="28" s="1"/>
  <c r="E7" i="28"/>
  <c r="I61" i="28"/>
  <c r="I60" i="28" s="1"/>
  <c r="E61" i="28"/>
  <c r="E60" i="28" s="1"/>
  <c r="I47" i="28"/>
  <c r="I46" i="28" s="1"/>
  <c r="J34" i="28"/>
  <c r="H34" i="28"/>
  <c r="I68" i="28"/>
  <c r="I67" i="28" s="1"/>
  <c r="I7" i="28" l="1"/>
  <c r="J25" i="28"/>
  <c r="I25" i="28"/>
  <c r="J7" i="28"/>
  <c r="H7" i="28"/>
  <c r="H25" i="28"/>
  <c r="E25" i="28"/>
  <c r="E79" i="28" l="1"/>
  <c r="J79" i="28"/>
  <c r="I79" i="28"/>
  <c r="H79" i="28"/>
</calcChain>
</file>

<file path=xl/sharedStrings.xml><?xml version="1.0" encoding="utf-8"?>
<sst xmlns="http://schemas.openxmlformats.org/spreadsheetml/2006/main" count="149" uniqueCount="95">
  <si>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</si>
  <si>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</si>
  <si>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</si>
  <si>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</si>
  <si>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</si>
  <si>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</si>
  <si>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</si>
  <si>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</si>
  <si>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</si>
  <si>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</si>
  <si>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</si>
  <si>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</si>
  <si>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</si>
  <si>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</si>
  <si>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</si>
  <si>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</si>
  <si>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</si>
  <si>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</si>
  <si>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</si>
  <si>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</si>
  <si>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</si>
  <si>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</si>
  <si>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</si>
  <si>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</si>
  <si>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</si>
  <si>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</si>
  <si>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</si>
  <si>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</si>
  <si>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</si>
  <si>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</si>
  <si>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</si>
  <si>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</si>
  <si>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</si>
  <si>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</si>
  <si>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</si>
  <si>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</si>
  <si>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</si>
  <si>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</si>
  <si>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</si>
  <si>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</si>
  <si>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</si>
  <si>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</si>
  <si>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</si>
  <si>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</si>
  <si>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</si>
  <si>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</si>
  <si>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</si>
  <si>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</si>
  <si>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</si>
  <si>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</si>
  <si>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</si>
  <si>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</si>
  <si>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</si>
  <si>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</si>
  <si>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</si>
  <si>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</si>
  <si>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</si>
  <si>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</si>
  <si>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</si>
  <si>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</si>
  <si>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</si>
  <si>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</si>
  <si>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</si>
  <si>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</si>
  <si>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</si>
  <si>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</si>
  <si>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</si>
  <si>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</si>
  <si>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</si>
  <si>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</si>
  <si>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</si>
  <si>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</si>
  <si>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</si>
  <si>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</si>
  <si>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</si>
  <si>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</si>
  <si>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</si>
  <si>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</si>
  <si>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</si>
  <si>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</si>
  <si>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</si>
  <si>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</si>
  <si>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</si>
  <si>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</si>
  <si>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</si>
  <si>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</si>
  <si>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</si>
  <si>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</si>
  <si>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Etapa ENERO 2022</t>
  </si>
  <si>
    <t>(2) Los servicios de la deuda corresponden al período de Enero 2022</t>
  </si>
  <si>
    <t>(4) El tipo de cambio utilizado para la conversión de deuda en moneda de origen extranjera a pesos corrientes es el correspondiente al cambio vendedor del Banco Nación del último día hábil del mes 31/01/2022 USD:$ 105,02</t>
  </si>
  <si>
    <t>EUR:$ 118,0005 KWD:$ 345,985</t>
  </si>
  <si>
    <t>STOCK DE DEUDA AL 31-O1-2022</t>
  </si>
  <si>
    <t>KWD</t>
  </si>
  <si>
    <t>(1) Corresponde a la Administración General, ACIF Y CEPROCOR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</si>
</sst>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8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/>
    <xf numFmtId="0" fontId="7" fillId="2" borderId="0" xfId="0" applyFont="1" applyFill="1" applyAlignment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99"/>
  <sheetViews>
    <sheetView showGridLines="0" tabSelected="1" zoomScale="80" zoomScaleNormal="80" workbookViewId="0">
      <pane ySplit="6" topLeftCell="A7" activePane="bottomLeft" state="frozen"/>
      <selection pane="bottomLeft" activeCell="E23" sqref="E23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4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3.4257812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6" t="s">
        <v>0</v>
      </c>
      <c r="C1" s="96"/>
      <c r="D1" s="96"/>
      <c r="E1" s="96"/>
      <c r="F1" s="96"/>
      <c r="G1" s="96"/>
      <c r="H1" s="96"/>
      <c r="I1" s="96"/>
      <c r="J1" s="96"/>
    </row>
    <row r="2" spans="2:11">
      <c r="B2" s="97" t="s">
        <v>38</v>
      </c>
      <c r="C2" s="97"/>
      <c r="D2" s="97"/>
      <c r="E2" s="97"/>
      <c r="F2" s="97"/>
      <c r="G2" s="97"/>
      <c r="H2" s="97"/>
      <c r="I2" s="97"/>
      <c r="J2" s="97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88</v>
      </c>
      <c r="H4" s="5"/>
      <c r="J4" s="4"/>
    </row>
    <row r="5" spans="2:11" ht="13.5" thickBot="1">
      <c r="B5" s="84" t="s">
        <v>2</v>
      </c>
      <c r="C5" s="85"/>
      <c r="D5" s="88" t="s">
        <v>67</v>
      </c>
      <c r="E5" s="90" t="s">
        <v>92</v>
      </c>
      <c r="F5" s="90" t="s">
        <v>64</v>
      </c>
      <c r="G5" s="90" t="s">
        <v>65</v>
      </c>
      <c r="H5" s="92" t="s">
        <v>66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31</v>
      </c>
      <c r="I6" s="8" t="s">
        <v>3</v>
      </c>
      <c r="J6" s="95"/>
    </row>
    <row r="7" spans="2:11" ht="13.5" thickBot="1">
      <c r="B7" s="82" t="s">
        <v>5</v>
      </c>
      <c r="C7" s="83"/>
      <c r="D7" s="9"/>
      <c r="E7" s="10">
        <f>E8+E10</f>
        <v>12901088.906953212</v>
      </c>
      <c r="F7" s="10"/>
      <c r="G7" s="10">
        <f>G8+G10</f>
        <v>0</v>
      </c>
      <c r="H7" s="10">
        <f>H8+H10</f>
        <v>411702.77379000001</v>
      </c>
      <c r="I7" s="10">
        <f>I8+I10</f>
        <v>49383.799240000008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1390397.574949828</v>
      </c>
      <c r="F8" s="15"/>
      <c r="G8" s="16">
        <f>SUM(G9:G9)</f>
        <v>0</v>
      </c>
      <c r="H8" s="17">
        <f>SUM(H9:H9)</f>
        <v>12994.369859999999</v>
      </c>
      <c r="I8" s="14">
        <f>SUM(I9:I9)</f>
        <v>6962.41273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1390397.574949828</v>
      </c>
      <c r="F9" s="21">
        <v>2030</v>
      </c>
      <c r="G9" s="20">
        <v>0</v>
      </c>
      <c r="H9" s="22">
        <v>12994.369859999999</v>
      </c>
      <c r="I9" s="20">
        <v>6962.41273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11510691.332003385</v>
      </c>
      <c r="F10" s="15"/>
      <c r="G10" s="14">
        <f>SUM(G11:G24)</f>
        <v>0</v>
      </c>
      <c r="H10" s="14">
        <f>SUM(H11:H24)</f>
        <v>398708.40393000003</v>
      </c>
      <c r="I10" s="14">
        <f>SUM(I11:I24)</f>
        <v>42421.386510000004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980741.46438999998</v>
      </c>
      <c r="F11" s="21">
        <v>2026</v>
      </c>
      <c r="G11" s="20">
        <v>0</v>
      </c>
      <c r="H11" s="22">
        <v>16909.335600000002</v>
      </c>
      <c r="I11" s="20">
        <v>4691.1757699999998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590899.19852999994</v>
      </c>
      <c r="F12" s="21">
        <v>2026</v>
      </c>
      <c r="G12" s="20">
        <v>0</v>
      </c>
      <c r="H12" s="22">
        <v>10187.917220000001</v>
      </c>
      <c r="I12" s="20">
        <v>2826.4452000000001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504676.00800999999</v>
      </c>
      <c r="F13" s="21">
        <v>2026</v>
      </c>
      <c r="G13" s="20">
        <v>0</v>
      </c>
      <c r="H13" s="22">
        <v>8701.3104899999998</v>
      </c>
      <c r="I13" s="20">
        <v>2414.0142299999998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860804.06407000008</v>
      </c>
      <c r="F14" s="21">
        <v>2026</v>
      </c>
      <c r="G14" s="20">
        <v>0</v>
      </c>
      <c r="H14" s="22">
        <v>14841.44938</v>
      </c>
      <c r="I14" s="20">
        <v>4117.4797900000003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475486.21971000003</v>
      </c>
      <c r="F15" s="21">
        <v>2026</v>
      </c>
      <c r="G15" s="20">
        <v>0</v>
      </c>
      <c r="H15" s="22">
        <v>8198.0382699999991</v>
      </c>
      <c r="I15" s="20">
        <v>2274.3908700000002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759708.81972999999</v>
      </c>
      <c r="F16" s="21">
        <v>2026</v>
      </c>
      <c r="G16" s="20">
        <v>0</v>
      </c>
      <c r="H16" s="22">
        <v>12058.870150000001</v>
      </c>
      <c r="I16" s="20">
        <v>3656.4638100000002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167406.69414000001</v>
      </c>
      <c r="F17" s="21">
        <v>2027</v>
      </c>
      <c r="G17" s="20">
        <v>0</v>
      </c>
      <c r="H17" s="22">
        <v>2498.6073799999999</v>
      </c>
      <c r="I17" s="20">
        <v>798.93247999999994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136065.40272000001</v>
      </c>
      <c r="F18" s="21">
        <v>2027</v>
      </c>
      <c r="G18" s="20">
        <v>0</v>
      </c>
      <c r="H18" s="22">
        <v>2030.82691</v>
      </c>
      <c r="I18" s="20">
        <v>649.35916000000009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247412.01743999997</v>
      </c>
      <c r="F19" s="21">
        <v>2027</v>
      </c>
      <c r="G19" s="20">
        <v>0</v>
      </c>
      <c r="H19" s="22">
        <v>3692.71668</v>
      </c>
      <c r="I19" s="20">
        <v>1180.75026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183440.29597000001</v>
      </c>
      <c r="F20" s="21">
        <v>2027</v>
      </c>
      <c r="G20" s="20">
        <v>0</v>
      </c>
      <c r="H20" s="22">
        <v>2737.9148700000001</v>
      </c>
      <c r="I20" s="20">
        <v>875.4513199999999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538595.86485000001</v>
      </c>
      <c r="F21" s="21">
        <v>2027</v>
      </c>
      <c r="G21" s="20">
        <v>0</v>
      </c>
      <c r="H21" s="22">
        <v>8038.7442499999997</v>
      </c>
      <c r="I21" s="20">
        <v>2570.3973999999998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462886.1303578575</v>
      </c>
      <c r="F22" s="21">
        <v>2022</v>
      </c>
      <c r="G22" s="20">
        <v>0</v>
      </c>
      <c r="H22" s="22">
        <v>66126.590049999999</v>
      </c>
      <c r="I22" s="20">
        <v>15855.88811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5581779.9015280195</v>
      </c>
      <c r="F23" s="21">
        <v>2023</v>
      </c>
      <c r="G23" s="20">
        <v>0</v>
      </c>
      <c r="H23" s="22">
        <v>242686.08268000002</v>
      </c>
      <c r="I23" s="20">
        <v>510.63810999999998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20789.25055750844</v>
      </c>
      <c r="F24" s="21">
        <v>2026</v>
      </c>
      <c r="G24" s="20">
        <v>0</v>
      </c>
      <c r="H24" s="22">
        <v>0</v>
      </c>
      <c r="I24" s="20">
        <v>0</v>
      </c>
      <c r="J24" s="23">
        <v>0</v>
      </c>
      <c r="K24" s="18"/>
    </row>
    <row r="25" spans="2:11" ht="13.5" thickBot="1">
      <c r="B25" s="82" t="s">
        <v>42</v>
      </c>
      <c r="C25" s="83"/>
      <c r="D25" s="9"/>
      <c r="E25" s="10">
        <f>E26+E34+E39</f>
        <v>28326566.339030057</v>
      </c>
      <c r="F25" s="24"/>
      <c r="G25" s="10">
        <f>G26+G34+G39</f>
        <v>126971.83875</v>
      </c>
      <c r="H25" s="25">
        <f>H26+H34+H39</f>
        <v>287700.72701999999</v>
      </c>
      <c r="I25" s="10">
        <f>I26+I34+I39</f>
        <v>41667.399769999996</v>
      </c>
      <c r="J25" s="10">
        <f>J26+J34+J39</f>
        <v>0</v>
      </c>
    </row>
    <row r="26" spans="2:11" ht="13.5" customHeight="1">
      <c r="B26" s="11" t="s">
        <v>44</v>
      </c>
      <c r="C26" s="12"/>
      <c r="D26" s="13"/>
      <c r="E26" s="17">
        <f>SUM(E27:E33)</f>
        <v>1346180.3641440989</v>
      </c>
      <c r="F26" s="26"/>
      <c r="G26" s="16">
        <f>SUM(G27:G33)</f>
        <v>126971.83875</v>
      </c>
      <c r="H26" s="17">
        <f>SUM(H27:H33)</f>
        <v>0</v>
      </c>
      <c r="I26" s="17">
        <f>SUM(I27:I33)</f>
        <v>2790.48252</v>
      </c>
      <c r="J26" s="17">
        <f>SUM(J27:J33)</f>
        <v>0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381954.65948169917</v>
      </c>
      <c r="F27" s="28">
        <v>2025</v>
      </c>
      <c r="G27" s="20">
        <v>0</v>
      </c>
      <c r="H27" s="23">
        <v>0</v>
      </c>
      <c r="I27" s="23">
        <v>0</v>
      </c>
      <c r="J27" s="23">
        <v>0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19849.605457200003</v>
      </c>
      <c r="F28" s="28">
        <v>2025</v>
      </c>
      <c r="G28" s="20">
        <v>0</v>
      </c>
      <c r="H28" s="23">
        <v>0</v>
      </c>
      <c r="I28" s="23">
        <v>0</v>
      </c>
      <c r="J28" s="23">
        <v>0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63920.3011768</v>
      </c>
      <c r="F29" s="28" t="s">
        <v>84</v>
      </c>
      <c r="G29" s="20">
        <v>0</v>
      </c>
      <c r="H29" s="23">
        <v>0</v>
      </c>
      <c r="I29" s="23">
        <v>0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587333.36806739995</v>
      </c>
      <c r="F30" s="28">
        <v>2035</v>
      </c>
      <c r="G30" s="20">
        <v>103626.31642</v>
      </c>
      <c r="H30" s="23">
        <v>0</v>
      </c>
      <c r="I30" s="23">
        <v>2790.48252</v>
      </c>
      <c r="J30" s="23">
        <v>0</v>
      </c>
      <c r="K30" s="18"/>
    </row>
    <row r="31" spans="2:11" ht="13.5" customHeight="1">
      <c r="B31" s="11"/>
      <c r="C31" s="29" t="s">
        <v>86</v>
      </c>
      <c r="D31" s="19" t="s">
        <v>29</v>
      </c>
      <c r="E31" s="23">
        <v>186339.52853419998</v>
      </c>
      <c r="F31" s="28">
        <v>2036</v>
      </c>
      <c r="G31" s="20">
        <v>23345.52233</v>
      </c>
      <c r="H31" s="23">
        <v>0</v>
      </c>
      <c r="I31" s="23">
        <v>0</v>
      </c>
      <c r="J31" s="23">
        <v>0</v>
      </c>
      <c r="K31" s="18"/>
    </row>
    <row r="32" spans="2:11" ht="13.5" customHeight="1">
      <c r="B32" s="11"/>
      <c r="C32" s="29" t="s">
        <v>27</v>
      </c>
      <c r="D32" s="19" t="s">
        <v>29</v>
      </c>
      <c r="E32" s="23">
        <v>11876.259163799999</v>
      </c>
      <c r="F32" s="28">
        <v>2024</v>
      </c>
      <c r="G32" s="20">
        <v>0</v>
      </c>
      <c r="H32" s="23">
        <v>0</v>
      </c>
      <c r="I32" s="23">
        <v>0</v>
      </c>
      <c r="J32" s="23">
        <v>0</v>
      </c>
      <c r="K32" s="18"/>
    </row>
    <row r="33" spans="2:11" ht="13.5" customHeight="1">
      <c r="B33" s="11"/>
      <c r="C33" s="29" t="s">
        <v>85</v>
      </c>
      <c r="D33" s="19" t="s">
        <v>29</v>
      </c>
      <c r="E33" s="23">
        <v>94906.642263000002</v>
      </c>
      <c r="F33" s="28">
        <v>2036</v>
      </c>
      <c r="G33" s="20">
        <v>0</v>
      </c>
      <c r="H33" s="23">
        <v>0</v>
      </c>
      <c r="I33" s="23">
        <v>0</v>
      </c>
      <c r="J33" s="23">
        <v>0</v>
      </c>
      <c r="K33" s="18"/>
    </row>
    <row r="34" spans="2:11" ht="13.5" customHeight="1">
      <c r="B34" s="11" t="s">
        <v>45</v>
      </c>
      <c r="C34" s="12"/>
      <c r="D34" s="19"/>
      <c r="E34" s="17">
        <f>SUM(E35:E38)</f>
        <v>4203821.8122653561</v>
      </c>
      <c r="F34" s="26"/>
      <c r="G34" s="14">
        <f>SUM(G35:G38)</f>
        <v>0</v>
      </c>
      <c r="H34" s="17">
        <f>SUM(H35:H38)</f>
        <v>3146.8383699999999</v>
      </c>
      <c r="I34" s="14">
        <f>SUM(I35:I38)</f>
        <v>123.04169999999999</v>
      </c>
      <c r="J34" s="14">
        <f>SUM(J35:J38)</f>
        <v>0</v>
      </c>
      <c r="K34" s="18"/>
    </row>
    <row r="35" spans="2:11" ht="13.5" customHeight="1">
      <c r="B35" s="11"/>
      <c r="C35" s="12" t="s">
        <v>30</v>
      </c>
      <c r="D35" s="19" t="s">
        <v>29</v>
      </c>
      <c r="E35" s="23">
        <v>1097087.4843985999</v>
      </c>
      <c r="F35" s="28">
        <v>2038</v>
      </c>
      <c r="G35" s="20">
        <v>0</v>
      </c>
      <c r="H35" s="23">
        <v>0</v>
      </c>
      <c r="I35" s="20">
        <v>0</v>
      </c>
      <c r="J35" s="20">
        <v>0</v>
      </c>
      <c r="K35" s="18"/>
    </row>
    <row r="36" spans="2:11" ht="13.5" customHeight="1">
      <c r="B36" s="11"/>
      <c r="C36" s="12" t="s">
        <v>26</v>
      </c>
      <c r="D36" s="19" t="s">
        <v>29</v>
      </c>
      <c r="E36" s="23">
        <v>3191.2017821999998</v>
      </c>
      <c r="F36" s="28">
        <v>2022</v>
      </c>
      <c r="G36" s="20">
        <v>0</v>
      </c>
      <c r="H36" s="23">
        <v>3146.8383699999999</v>
      </c>
      <c r="I36" s="20">
        <v>123.04169999999999</v>
      </c>
      <c r="J36" s="20">
        <v>0</v>
      </c>
      <c r="K36" s="18"/>
    </row>
    <row r="37" spans="2:11" ht="13.5" customHeight="1">
      <c r="B37" s="11"/>
      <c r="C37" s="29" t="s">
        <v>80</v>
      </c>
      <c r="D37" s="19" t="s">
        <v>29</v>
      </c>
      <c r="E37" s="23">
        <v>109636.75586459998</v>
      </c>
      <c r="F37" s="28">
        <v>2045</v>
      </c>
      <c r="G37" s="20">
        <v>0</v>
      </c>
      <c r="H37" s="23">
        <v>0</v>
      </c>
      <c r="I37" s="20">
        <v>0</v>
      </c>
      <c r="J37" s="20">
        <v>0</v>
      </c>
      <c r="K37" s="18"/>
    </row>
    <row r="38" spans="2:11" ht="13.5" customHeight="1">
      <c r="B38" s="11"/>
      <c r="C38" s="12" t="s">
        <v>28</v>
      </c>
      <c r="D38" s="19" t="s">
        <v>29</v>
      </c>
      <c r="E38" s="23">
        <v>2993906.3702199562</v>
      </c>
      <c r="F38" s="28">
        <v>2038</v>
      </c>
      <c r="G38" s="20">
        <v>0</v>
      </c>
      <c r="H38" s="23">
        <v>0</v>
      </c>
      <c r="I38" s="20">
        <v>0</v>
      </c>
      <c r="J38" s="20">
        <v>0</v>
      </c>
      <c r="K38" s="18"/>
    </row>
    <row r="39" spans="2:11" ht="13.5" customHeight="1">
      <c r="B39" s="11" t="s">
        <v>21</v>
      </c>
      <c r="C39" s="12"/>
      <c r="D39" s="19"/>
      <c r="E39" s="17">
        <f>SUM(E40:E44)</f>
        <v>22776564.1626206</v>
      </c>
      <c r="F39" s="26"/>
      <c r="G39" s="14">
        <f t="shared" ref="G39:J39" si="0">SUM(G40:G44)</f>
        <v>0</v>
      </c>
      <c r="H39" s="17">
        <f t="shared" si="0"/>
        <v>284553.88864999998</v>
      </c>
      <c r="I39" s="17">
        <f t="shared" si="0"/>
        <v>38753.875549999997</v>
      </c>
      <c r="J39" s="17">
        <f t="shared" si="0"/>
        <v>0</v>
      </c>
      <c r="K39" s="18"/>
    </row>
    <row r="40" spans="2:11" ht="13.5" customHeight="1">
      <c r="B40" s="11"/>
      <c r="C40" s="12" t="s">
        <v>48</v>
      </c>
      <c r="D40" s="19" t="s">
        <v>29</v>
      </c>
      <c r="E40" s="23">
        <v>3716541.112278</v>
      </c>
      <c r="F40" s="28">
        <v>2028</v>
      </c>
      <c r="G40" s="20">
        <v>0</v>
      </c>
      <c r="H40" s="23">
        <v>284553.88864999998</v>
      </c>
      <c r="I40" s="20">
        <v>38753.875549999997</v>
      </c>
      <c r="J40" s="20">
        <v>0</v>
      </c>
      <c r="K40" s="18"/>
    </row>
    <row r="41" spans="2:11" ht="13.5" customHeight="1">
      <c r="B41" s="11"/>
      <c r="C41" s="12" t="s">
        <v>87</v>
      </c>
      <c r="D41" s="19" t="s">
        <v>29</v>
      </c>
      <c r="E41" s="23">
        <v>0</v>
      </c>
      <c r="F41" s="28">
        <v>0</v>
      </c>
      <c r="G41" s="20">
        <v>0</v>
      </c>
      <c r="H41" s="23">
        <v>0</v>
      </c>
      <c r="I41" s="20">
        <v>0</v>
      </c>
      <c r="J41" s="20">
        <v>0</v>
      </c>
      <c r="K41" s="18"/>
    </row>
    <row r="42" spans="2:11" ht="13.5" customHeight="1">
      <c r="B42" s="11"/>
      <c r="C42" s="12" t="s">
        <v>51</v>
      </c>
      <c r="D42" s="19" t="s">
        <v>29</v>
      </c>
      <c r="E42" s="23">
        <v>8097042</v>
      </c>
      <c r="F42" s="28">
        <v>2025</v>
      </c>
      <c r="G42" s="20">
        <v>0</v>
      </c>
      <c r="H42" s="23">
        <v>0</v>
      </c>
      <c r="I42" s="20">
        <v>0</v>
      </c>
      <c r="J42" s="20">
        <v>0</v>
      </c>
      <c r="K42" s="18"/>
    </row>
    <row r="43" spans="2:11" ht="13.5" customHeight="1">
      <c r="B43" s="11"/>
      <c r="C43" s="12" t="s">
        <v>52</v>
      </c>
      <c r="D43" s="19" t="s">
        <v>29</v>
      </c>
      <c r="E43" s="23">
        <v>8752366.8000000007</v>
      </c>
      <c r="F43" s="28">
        <v>2025</v>
      </c>
      <c r="G43" s="20">
        <v>0</v>
      </c>
      <c r="H43" s="23">
        <v>0</v>
      </c>
      <c r="I43" s="20">
        <v>0</v>
      </c>
      <c r="J43" s="20">
        <v>0</v>
      </c>
      <c r="K43" s="18"/>
    </row>
    <row r="44" spans="2:11" ht="13.5" customHeight="1" thickBot="1">
      <c r="B44" s="11"/>
      <c r="C44" s="12" t="s">
        <v>73</v>
      </c>
      <c r="D44" s="30" t="s">
        <v>29</v>
      </c>
      <c r="E44" s="23">
        <v>2210614.2503426</v>
      </c>
      <c r="F44" s="28">
        <v>2036</v>
      </c>
      <c r="G44" s="31">
        <v>0</v>
      </c>
      <c r="H44" s="23">
        <v>0</v>
      </c>
      <c r="I44" s="20">
        <v>0</v>
      </c>
      <c r="J44" s="20">
        <v>0</v>
      </c>
      <c r="K44" s="18"/>
    </row>
    <row r="45" spans="2:11" ht="13.5" thickBot="1">
      <c r="B45" s="82" t="s">
        <v>11</v>
      </c>
      <c r="C45" s="83"/>
      <c r="D45" s="30"/>
      <c r="E45" s="10">
        <v>0</v>
      </c>
      <c r="F45" s="24"/>
      <c r="G45" s="10">
        <v>0</v>
      </c>
      <c r="H45" s="25">
        <v>0</v>
      </c>
      <c r="I45" s="10">
        <v>0</v>
      </c>
      <c r="J45" s="10">
        <v>0</v>
      </c>
    </row>
    <row r="46" spans="2:11" ht="13.5" thickBot="1">
      <c r="B46" s="82" t="s">
        <v>41</v>
      </c>
      <c r="C46" s="83"/>
      <c r="D46" s="9"/>
      <c r="E46" s="10">
        <f>E47+E50+E53+E54+E55+E56+E57</f>
        <v>20849568.250814252</v>
      </c>
      <c r="F46" s="24"/>
      <c r="G46" s="10">
        <f t="shared" ref="G46:J46" si="1">G47+G50+G53+G54+G55+G56+G57</f>
        <v>314970.95474159997</v>
      </c>
      <c r="H46" s="10">
        <f t="shared" si="1"/>
        <v>0</v>
      </c>
      <c r="I46" s="10">
        <f t="shared" si="1"/>
        <v>0</v>
      </c>
      <c r="J46" s="10">
        <f t="shared" si="1"/>
        <v>0</v>
      </c>
    </row>
    <row r="47" spans="2:11" ht="13.5" customHeight="1">
      <c r="B47" s="11" t="s">
        <v>39</v>
      </c>
      <c r="C47" s="32"/>
      <c r="D47" s="13"/>
      <c r="E47" s="17">
        <f>SUM(E48:E49)</f>
        <v>2685332.4144800003</v>
      </c>
      <c r="F47" s="26"/>
      <c r="G47" s="16">
        <f t="shared" ref="G47" si="2">SUM(G48:G49)</f>
        <v>0</v>
      </c>
      <c r="H47" s="17">
        <f t="shared" ref="H47:J47" si="3">SUM(H48:H49)</f>
        <v>0</v>
      </c>
      <c r="I47" s="14">
        <f t="shared" si="3"/>
        <v>0</v>
      </c>
      <c r="J47" s="14">
        <f t="shared" si="3"/>
        <v>0</v>
      </c>
      <c r="K47" s="18"/>
    </row>
    <row r="48" spans="2:11" ht="13.5" customHeight="1">
      <c r="B48" s="11"/>
      <c r="C48" s="12" t="s">
        <v>12</v>
      </c>
      <c r="D48" s="19" t="s">
        <v>29</v>
      </c>
      <c r="E48" s="23">
        <v>1030372.224</v>
      </c>
      <c r="F48" s="28">
        <v>2025</v>
      </c>
      <c r="G48" s="20">
        <v>0</v>
      </c>
      <c r="H48" s="23">
        <v>0</v>
      </c>
      <c r="I48" s="20">
        <v>0</v>
      </c>
      <c r="J48" s="20">
        <v>0</v>
      </c>
      <c r="K48" s="18"/>
    </row>
    <row r="49" spans="2:11" ht="13.5" customHeight="1">
      <c r="B49" s="11"/>
      <c r="C49" s="12" t="s">
        <v>13</v>
      </c>
      <c r="D49" s="19" t="s">
        <v>29</v>
      </c>
      <c r="E49" s="23">
        <v>1654960.1904800001</v>
      </c>
      <c r="F49" s="28">
        <v>2025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4.25" customHeight="1">
      <c r="B50" s="11" t="s">
        <v>14</v>
      </c>
      <c r="C50" s="12"/>
      <c r="D50" s="19"/>
      <c r="E50" s="17">
        <f>SUM(E51:E52)</f>
        <v>1016420.8420999999</v>
      </c>
      <c r="F50" s="26"/>
      <c r="G50" s="14">
        <f t="shared" ref="G50:J50" si="4">SUM(G51:G52)</f>
        <v>0</v>
      </c>
      <c r="H50" s="17">
        <f t="shared" si="4"/>
        <v>0</v>
      </c>
      <c r="I50" s="17">
        <f t="shared" si="4"/>
        <v>0</v>
      </c>
      <c r="J50" s="17">
        <f t="shared" si="4"/>
        <v>0</v>
      </c>
      <c r="K50" s="18"/>
    </row>
    <row r="51" spans="2:11" ht="13.5" customHeight="1">
      <c r="B51" s="11"/>
      <c r="C51" s="12" t="s">
        <v>15</v>
      </c>
      <c r="D51" s="19" t="s">
        <v>29</v>
      </c>
      <c r="E51" s="23">
        <v>70291.881379999992</v>
      </c>
      <c r="F51" s="28">
        <v>2025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16</v>
      </c>
      <c r="D52" s="19" t="s">
        <v>29</v>
      </c>
      <c r="E52" s="23">
        <v>946128.96071999986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 t="s">
        <v>60</v>
      </c>
      <c r="C53" s="12"/>
      <c r="D53" s="19" t="s">
        <v>59</v>
      </c>
      <c r="E53" s="23">
        <v>2656726.91118972</v>
      </c>
      <c r="F53" s="28">
        <v>2027</v>
      </c>
      <c r="G53" s="20">
        <v>0</v>
      </c>
      <c r="H53" s="23">
        <v>0</v>
      </c>
      <c r="I53" s="20">
        <v>0</v>
      </c>
      <c r="J53" s="20">
        <v>0</v>
      </c>
      <c r="K53" s="18"/>
    </row>
    <row r="54" spans="2:11" ht="13.5" customHeight="1">
      <c r="B54" s="11" t="s">
        <v>61</v>
      </c>
      <c r="C54" s="12"/>
      <c r="D54" s="19" t="s">
        <v>59</v>
      </c>
      <c r="E54" s="23">
        <v>1191567.549213645</v>
      </c>
      <c r="F54" s="28">
        <v>2030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 t="s">
        <v>62</v>
      </c>
      <c r="C55" s="12"/>
      <c r="D55" s="19" t="s">
        <v>59</v>
      </c>
      <c r="E55" s="23">
        <v>6487746.8500562701</v>
      </c>
      <c r="F55" s="28">
        <v>2030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77</v>
      </c>
      <c r="C56" s="12"/>
      <c r="D56" s="19" t="s">
        <v>59</v>
      </c>
      <c r="E56" s="23">
        <v>5491967.8402915662</v>
      </c>
      <c r="F56" s="28">
        <v>2031</v>
      </c>
      <c r="G56" s="20">
        <v>0</v>
      </c>
      <c r="H56" s="23">
        <v>0</v>
      </c>
      <c r="I56" s="20">
        <v>0</v>
      </c>
      <c r="J56" s="20">
        <v>0</v>
      </c>
      <c r="K56" s="18"/>
    </row>
    <row r="57" spans="2:11" ht="13.5" customHeight="1" thickBot="1">
      <c r="B57" s="11" t="s">
        <v>78</v>
      </c>
      <c r="C57" s="12"/>
      <c r="D57" s="30" t="s">
        <v>93</v>
      </c>
      <c r="E57" s="23">
        <v>1319805.8434830501</v>
      </c>
      <c r="F57" s="28">
        <v>2042</v>
      </c>
      <c r="G57" s="31">
        <v>314970.95474159997</v>
      </c>
      <c r="H57" s="23">
        <v>0</v>
      </c>
      <c r="I57" s="20">
        <v>0</v>
      </c>
      <c r="J57" s="20">
        <v>0</v>
      </c>
      <c r="K57" s="18"/>
    </row>
    <row r="58" spans="2:11" ht="13.5" thickBot="1">
      <c r="B58" s="82" t="s">
        <v>21</v>
      </c>
      <c r="C58" s="83"/>
      <c r="D58" s="30"/>
      <c r="E58" s="10">
        <v>0</v>
      </c>
      <c r="F58" s="24"/>
      <c r="G58" s="10">
        <v>0</v>
      </c>
      <c r="H58" s="25">
        <v>0</v>
      </c>
      <c r="I58" s="10">
        <v>0</v>
      </c>
      <c r="J58" s="10">
        <v>0</v>
      </c>
    </row>
    <row r="59" spans="2:11" ht="13.5" thickBot="1">
      <c r="B59" s="82" t="s">
        <v>46</v>
      </c>
      <c r="C59" s="83"/>
      <c r="D59" s="9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2" t="s">
        <v>17</v>
      </c>
      <c r="C60" s="83"/>
      <c r="D60" s="9"/>
      <c r="E60" s="10">
        <f>E61+E63+E64</f>
        <v>9003328.4279613998</v>
      </c>
      <c r="F60" s="24"/>
      <c r="G60" s="10">
        <f>G61+G63+G64</f>
        <v>0</v>
      </c>
      <c r="H60" s="25">
        <f>H61+H63+H64</f>
        <v>0</v>
      </c>
      <c r="I60" s="10">
        <f>I61+I63+I64</f>
        <v>0</v>
      </c>
      <c r="J60" s="10">
        <f>J61+J63+J64</f>
        <v>0</v>
      </c>
    </row>
    <row r="61" spans="2:11" ht="13.5" customHeight="1">
      <c r="B61" s="11" t="s">
        <v>44</v>
      </c>
      <c r="C61" s="12"/>
      <c r="D61" s="19"/>
      <c r="E61" s="14">
        <f>SUM(E62:E62)</f>
        <v>9003328.4279613998</v>
      </c>
      <c r="F61" s="15"/>
      <c r="G61" s="14">
        <f>SUM(G62:G62)</f>
        <v>0</v>
      </c>
      <c r="H61" s="17">
        <f>SUM(H62:H62)</f>
        <v>0</v>
      </c>
      <c r="I61" s="14">
        <f>SUM(I62:I62)</f>
        <v>0</v>
      </c>
      <c r="J61" s="14">
        <f>SUM(J62:J62)</f>
        <v>0</v>
      </c>
      <c r="K61" s="18"/>
    </row>
    <row r="62" spans="2:11" ht="13.5" customHeight="1">
      <c r="B62" s="11"/>
      <c r="C62" s="12" t="s">
        <v>18</v>
      </c>
      <c r="D62" s="19" t="s">
        <v>29</v>
      </c>
      <c r="E62" s="20">
        <v>9003328.4279613998</v>
      </c>
      <c r="F62" s="21">
        <v>2031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 t="s">
        <v>45</v>
      </c>
      <c r="C63" s="12"/>
      <c r="D63" s="19"/>
      <c r="E63" s="14">
        <v>0</v>
      </c>
      <c r="F63" s="26"/>
      <c r="G63" s="14">
        <v>0</v>
      </c>
      <c r="H63" s="26">
        <v>0</v>
      </c>
      <c r="I63" s="14">
        <v>0</v>
      </c>
      <c r="J63" s="14">
        <v>0</v>
      </c>
      <c r="K63" s="18"/>
    </row>
    <row r="64" spans="2:11" ht="13.5" customHeight="1" thickBot="1">
      <c r="B64" s="11" t="s">
        <v>21</v>
      </c>
      <c r="C64" s="12"/>
      <c r="D64" s="19"/>
      <c r="E64" s="20">
        <v>0</v>
      </c>
      <c r="F64" s="22">
        <v>0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3.5" thickBot="1">
      <c r="B65" s="82" t="s">
        <v>19</v>
      </c>
      <c r="C65" s="83"/>
      <c r="D65" s="9"/>
      <c r="E65" s="10">
        <f>E66</f>
        <v>898.62598138412307</v>
      </c>
      <c r="F65" s="24"/>
      <c r="G65" s="10">
        <f t="shared" ref="G65:J65" si="5">G66</f>
        <v>0</v>
      </c>
      <c r="H65" s="25">
        <f t="shared" si="5"/>
        <v>0</v>
      </c>
      <c r="I65" s="10">
        <f t="shared" si="5"/>
        <v>0</v>
      </c>
      <c r="J65" s="10">
        <f t="shared" si="5"/>
        <v>0</v>
      </c>
    </row>
    <row r="66" spans="2:11" ht="13.5" customHeight="1" thickBot="1">
      <c r="B66" s="11"/>
      <c r="C66" s="12" t="s">
        <v>20</v>
      </c>
      <c r="D66" s="19" t="s">
        <v>7</v>
      </c>
      <c r="E66" s="20">
        <v>898.62598138412307</v>
      </c>
      <c r="F66" s="22">
        <v>0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thickBot="1">
      <c r="B67" s="82" t="s">
        <v>32</v>
      </c>
      <c r="C67" s="83"/>
      <c r="D67" s="13"/>
      <c r="E67" s="10">
        <f>E68+E73</f>
        <v>197327796.56225011</v>
      </c>
      <c r="F67" s="24"/>
      <c r="G67" s="10">
        <f>SUM(G68,G73)</f>
        <v>0</v>
      </c>
      <c r="H67" s="25">
        <f>SUM(H68,H73)</f>
        <v>981656.25</v>
      </c>
      <c r="I67" s="10">
        <f>SUM(I68,I73)</f>
        <v>1547651.1160499998</v>
      </c>
      <c r="J67" s="10">
        <f>SUM(J68,J73)</f>
        <v>1464.9969299999998</v>
      </c>
    </row>
    <row r="68" spans="2:11" ht="12.75" customHeight="1">
      <c r="B68" s="11" t="s">
        <v>33</v>
      </c>
      <c r="C68" s="12"/>
      <c r="D68" s="13"/>
      <c r="E68" s="17">
        <f>E69+E72</f>
        <v>19380675</v>
      </c>
      <c r="F68" s="16"/>
      <c r="G68" s="33">
        <f>G69+G72</f>
        <v>0</v>
      </c>
      <c r="H68" s="17">
        <f>H69+H72</f>
        <v>981656.25</v>
      </c>
      <c r="I68" s="14">
        <f>I69+I72</f>
        <v>349715.03905999998</v>
      </c>
      <c r="J68" s="14">
        <f>J69+J72</f>
        <v>1158.6912399999999</v>
      </c>
      <c r="K68" s="18"/>
    </row>
    <row r="69" spans="2:11" ht="12.75" customHeight="1">
      <c r="B69" s="11" t="s">
        <v>34</v>
      </c>
      <c r="C69" s="12"/>
      <c r="D69" s="19"/>
      <c r="E69" s="17">
        <f>SUM(E70:E71)</f>
        <v>19380675</v>
      </c>
      <c r="F69" s="14"/>
      <c r="G69" s="17">
        <f>SUM(G70:G71)</f>
        <v>0</v>
      </c>
      <c r="H69" s="17">
        <f>SUM(H70:H71)</f>
        <v>981656.25</v>
      </c>
      <c r="I69" s="17">
        <f>SUM(I70:I71)</f>
        <v>349715.03905999998</v>
      </c>
      <c r="J69" s="17">
        <f>SUM(J70:J71)</f>
        <v>1158.6912399999999</v>
      </c>
      <c r="K69" s="18"/>
    </row>
    <row r="70" spans="2:11" ht="12.75" customHeight="1">
      <c r="B70" s="11"/>
      <c r="C70" s="12" t="s">
        <v>50</v>
      </c>
      <c r="D70" s="19" t="s">
        <v>29</v>
      </c>
      <c r="E70" s="23">
        <v>18706687.5</v>
      </c>
      <c r="F70" s="21">
        <v>2026</v>
      </c>
      <c r="G70" s="23">
        <v>0</v>
      </c>
      <c r="H70" s="23">
        <v>981656.25</v>
      </c>
      <c r="I70" s="20">
        <v>349715.03905999998</v>
      </c>
      <c r="J70" s="20">
        <v>1158.6912399999999</v>
      </c>
      <c r="K70" s="18"/>
    </row>
    <row r="71" spans="2:11" ht="12.75" customHeight="1">
      <c r="B71" s="11"/>
      <c r="C71" s="12" t="s">
        <v>79</v>
      </c>
      <c r="D71" s="19" t="s">
        <v>7</v>
      </c>
      <c r="E71" s="23">
        <v>673987.5</v>
      </c>
      <c r="F71" s="21">
        <v>2023</v>
      </c>
      <c r="G71" s="23">
        <v>0</v>
      </c>
      <c r="H71" s="23">
        <v>0</v>
      </c>
      <c r="I71" s="20">
        <v>0</v>
      </c>
      <c r="J71" s="20">
        <v>0</v>
      </c>
      <c r="K71" s="18"/>
    </row>
    <row r="72" spans="2:11" ht="12.75" customHeight="1">
      <c r="B72" s="11" t="s">
        <v>35</v>
      </c>
      <c r="C72" s="12"/>
      <c r="D72" s="19"/>
      <c r="E72" s="17">
        <v>0</v>
      </c>
      <c r="F72" s="14"/>
      <c r="G72" s="17">
        <v>0</v>
      </c>
      <c r="H72" s="17">
        <v>0</v>
      </c>
      <c r="I72" s="14">
        <v>0</v>
      </c>
      <c r="J72" s="14">
        <v>0</v>
      </c>
      <c r="K72" s="18"/>
    </row>
    <row r="73" spans="2:11" ht="12.75" customHeight="1">
      <c r="B73" s="11" t="s">
        <v>36</v>
      </c>
      <c r="C73" s="12"/>
      <c r="D73" s="19"/>
      <c r="E73" s="17">
        <f>SUM(E74:E76)</f>
        <v>177947121.56225011</v>
      </c>
      <c r="F73" s="14"/>
      <c r="G73" s="17">
        <f>SUM(G74:G76)</f>
        <v>0</v>
      </c>
      <c r="H73" s="17">
        <f>SUM(H74:H76)</f>
        <v>0</v>
      </c>
      <c r="I73" s="17">
        <f>SUM(I74:I76)</f>
        <v>1197936.07699</v>
      </c>
      <c r="J73" s="17">
        <f>SUM(J74:J76)</f>
        <v>306.30569000000003</v>
      </c>
      <c r="K73" s="18"/>
    </row>
    <row r="74" spans="2:11" ht="12.75" customHeight="1">
      <c r="B74" s="11"/>
      <c r="C74" s="12" t="s">
        <v>81</v>
      </c>
      <c r="D74" s="19" t="s">
        <v>29</v>
      </c>
      <c r="E74" s="23">
        <v>75832677.556090102</v>
      </c>
      <c r="F74" s="21">
        <v>2025</v>
      </c>
      <c r="G74" s="23">
        <v>0</v>
      </c>
      <c r="H74" s="23">
        <v>0</v>
      </c>
      <c r="I74" s="20">
        <v>0</v>
      </c>
      <c r="J74" s="20">
        <v>0</v>
      </c>
      <c r="K74" s="18"/>
    </row>
    <row r="75" spans="2:11" ht="12.75" customHeight="1">
      <c r="B75" s="11"/>
      <c r="C75" s="12" t="s">
        <v>82</v>
      </c>
      <c r="D75" s="19" t="s">
        <v>29</v>
      </c>
      <c r="E75" s="23">
        <v>54201563.231159993</v>
      </c>
      <c r="F75" s="21">
        <v>2027</v>
      </c>
      <c r="G75" s="23">
        <v>0</v>
      </c>
      <c r="H75" s="23">
        <v>0</v>
      </c>
      <c r="I75" s="20">
        <v>0</v>
      </c>
      <c r="J75" s="20">
        <v>0</v>
      </c>
      <c r="K75" s="18"/>
    </row>
    <row r="76" spans="2:11" ht="12.75" customHeight="1" thickBot="1">
      <c r="B76" s="11"/>
      <c r="C76" s="12" t="s">
        <v>83</v>
      </c>
      <c r="D76" s="30" t="s">
        <v>29</v>
      </c>
      <c r="E76" s="23">
        <v>47912880.774999999</v>
      </c>
      <c r="F76" s="34">
        <v>2029</v>
      </c>
      <c r="G76" s="35">
        <v>0</v>
      </c>
      <c r="H76" s="23">
        <v>0</v>
      </c>
      <c r="I76" s="20">
        <v>1197936.07699</v>
      </c>
      <c r="J76" s="20">
        <v>306.30569000000003</v>
      </c>
      <c r="K76" s="18"/>
    </row>
    <row r="77" spans="2:11" ht="13.5" thickBot="1">
      <c r="B77" s="82" t="s">
        <v>37</v>
      </c>
      <c r="C77" s="83"/>
      <c r="D77" s="30"/>
      <c r="E77" s="36"/>
      <c r="F77" s="37"/>
      <c r="G77" s="36"/>
      <c r="H77" s="37"/>
      <c r="I77" s="36"/>
      <c r="J77" s="36"/>
    </row>
    <row r="78" spans="2:11" ht="13.5" thickBot="1">
      <c r="B78" s="82" t="s">
        <v>21</v>
      </c>
      <c r="C78" s="83"/>
      <c r="D78" s="9"/>
      <c r="E78" s="20"/>
      <c r="F78" s="22"/>
      <c r="G78" s="20"/>
      <c r="H78" s="22"/>
      <c r="I78" s="20"/>
      <c r="J78" s="20"/>
    </row>
    <row r="79" spans="2:11" ht="13.5" thickBot="1">
      <c r="B79" s="82" t="s">
        <v>40</v>
      </c>
      <c r="C79" s="83"/>
      <c r="D79" s="9" t="s">
        <v>22</v>
      </c>
      <c r="E79" s="10">
        <f>E67+E65+E60+E59+E58+E46+E45+E25+E7</f>
        <v>268409247.11299044</v>
      </c>
      <c r="F79" s="24"/>
      <c r="G79" s="10">
        <f>G67+G65+G60+G59+G58+G46+G45+G25+G7</f>
        <v>441942.79349159996</v>
      </c>
      <c r="H79" s="25">
        <f>H67+H65+H60+H59+H58+H46+H45+H25+H7</f>
        <v>1681059.7508100001</v>
      </c>
      <c r="I79" s="10">
        <f>I67+I65+I60+I59+I58+I46+I45+I25+I7</f>
        <v>1638702.3150599999</v>
      </c>
      <c r="J79" s="10">
        <f>J67+J65+J60+J59+J58+J46+J45+J25+J7</f>
        <v>1464.9969299999998</v>
      </c>
      <c r="K79" s="38"/>
    </row>
    <row r="80" spans="2:11" ht="13.5" thickBot="1">
      <c r="B80" s="82" t="s">
        <v>23</v>
      </c>
      <c r="C80" s="83"/>
      <c r="D80" s="9"/>
      <c r="E80" s="36"/>
      <c r="F80" s="37"/>
      <c r="G80" s="36"/>
      <c r="H80" s="39"/>
      <c r="I80" s="39"/>
      <c r="J80" s="39"/>
    </row>
    <row r="81" spans="2:11">
      <c r="B81" s="40" t="s">
        <v>24</v>
      </c>
      <c r="C81" s="41"/>
      <c r="D81" s="13" t="s">
        <v>7</v>
      </c>
      <c r="E81" s="42"/>
      <c r="F81" s="43"/>
      <c r="G81" s="42"/>
      <c r="H81" s="44"/>
      <c r="I81" s="42"/>
      <c r="J81" s="42"/>
    </row>
    <row r="82" spans="2:11">
      <c r="B82" s="45" t="s">
        <v>11</v>
      </c>
      <c r="C82" s="46"/>
      <c r="D82" s="19" t="s">
        <v>7</v>
      </c>
      <c r="E82" s="47"/>
      <c r="F82" s="48"/>
      <c r="G82" s="47"/>
      <c r="H82" s="49"/>
      <c r="I82" s="47"/>
      <c r="J82" s="47"/>
      <c r="K82" s="18"/>
    </row>
    <row r="83" spans="2:11">
      <c r="B83" s="45" t="s">
        <v>25</v>
      </c>
      <c r="C83" s="46"/>
      <c r="D83" s="19" t="s">
        <v>7</v>
      </c>
      <c r="E83" s="47"/>
      <c r="F83" s="48"/>
      <c r="G83" s="47"/>
      <c r="H83" s="49"/>
      <c r="I83" s="47"/>
      <c r="J83" s="47"/>
      <c r="K83" s="50"/>
    </row>
    <row r="84" spans="2:11" ht="13.5" thickBot="1">
      <c r="B84" s="51" t="s">
        <v>21</v>
      </c>
      <c r="C84" s="52"/>
      <c r="D84" s="30" t="s">
        <v>7</v>
      </c>
      <c r="E84" s="53"/>
      <c r="F84" s="54"/>
      <c r="G84" s="53"/>
      <c r="H84" s="55"/>
      <c r="I84" s="53"/>
      <c r="J84" s="53"/>
      <c r="K84" s="4"/>
    </row>
    <row r="85" spans="2:11" ht="12.75" customHeight="1">
      <c r="B85" s="12"/>
      <c r="C85" s="12"/>
      <c r="D85" s="56"/>
      <c r="E85" s="4"/>
      <c r="F85" s="4"/>
      <c r="G85" s="4"/>
      <c r="H85" s="4"/>
      <c r="I85" s="4"/>
      <c r="J85" s="4"/>
      <c r="K85" s="57"/>
    </row>
    <row r="86" spans="2:11" ht="12.75" customHeight="1">
      <c r="B86" s="1" t="s">
        <v>94</v>
      </c>
      <c r="C86" s="12"/>
      <c r="D86" s="58"/>
      <c r="E86" s="18"/>
      <c r="F86" s="18"/>
      <c r="G86" s="18"/>
      <c r="H86" s="18"/>
      <c r="I86" s="18"/>
      <c r="J86" s="18"/>
    </row>
    <row r="87" spans="2:11" ht="12.75" customHeight="1">
      <c r="B87" s="59" t="s">
        <v>89</v>
      </c>
      <c r="E87" s="1"/>
      <c r="F87" s="1"/>
      <c r="G87" s="1"/>
    </row>
    <row r="88" spans="2:11" ht="12.75" customHeight="1">
      <c r="B88" s="1" t="s">
        <v>49</v>
      </c>
      <c r="C88" s="59"/>
      <c r="D88" s="60"/>
      <c r="E88" s="61"/>
      <c r="F88" s="61"/>
      <c r="G88" s="61"/>
      <c r="H88" s="61"/>
      <c r="I88" s="61"/>
      <c r="J88" s="61"/>
    </row>
    <row r="89" spans="2:11" ht="12.75" customHeight="1">
      <c r="B89" s="59" t="s">
        <v>90</v>
      </c>
      <c r="C89" s="59"/>
      <c r="D89" s="62"/>
      <c r="E89" s="62"/>
      <c r="F89" s="62"/>
      <c r="G89" s="62"/>
      <c r="H89" s="62"/>
      <c r="I89" s="63"/>
      <c r="J89" s="62"/>
      <c r="K89" s="64"/>
    </row>
    <row r="90" spans="2:11">
      <c r="C90" s="1" t="s">
        <v>91</v>
      </c>
      <c r="D90" s="64"/>
      <c r="E90" s="65"/>
      <c r="F90" s="65"/>
      <c r="G90" s="65"/>
      <c r="H90" s="66"/>
      <c r="I90" s="66"/>
      <c r="J90" s="66"/>
      <c r="K90" s="67"/>
    </row>
    <row r="91" spans="2:11">
      <c r="B91" s="68"/>
      <c r="D91" s="64"/>
      <c r="E91" s="66"/>
      <c r="F91" s="66"/>
      <c r="G91" s="66"/>
      <c r="H91" s="66"/>
      <c r="I91" s="69"/>
      <c r="J91" s="69"/>
      <c r="K91" s="70"/>
    </row>
    <row r="92" spans="2:11">
      <c r="B92" s="68"/>
      <c r="E92" s="71"/>
      <c r="F92" s="71"/>
      <c r="G92" s="71"/>
      <c r="H92" s="71"/>
      <c r="I92" s="71"/>
      <c r="J92" s="72"/>
      <c r="K92" s="64"/>
    </row>
    <row r="93" spans="2:11">
      <c r="E93" s="73"/>
      <c r="F93" s="73"/>
      <c r="G93" s="73"/>
      <c r="H93" s="71"/>
      <c r="I93" s="74"/>
      <c r="J93" s="75"/>
      <c r="K93" s="64"/>
    </row>
    <row r="94" spans="2:11">
      <c r="E94" s="76"/>
      <c r="F94" s="76"/>
      <c r="G94" s="76"/>
      <c r="H94" s="76"/>
      <c r="I94" s="76"/>
      <c r="J94" s="76"/>
      <c r="K94" s="64"/>
    </row>
    <row r="95" spans="2:11">
      <c r="E95" s="76"/>
      <c r="F95" s="76"/>
      <c r="G95" s="76"/>
      <c r="H95" s="77"/>
      <c r="I95" s="78"/>
      <c r="J95" s="79"/>
      <c r="K95" s="64"/>
    </row>
    <row r="96" spans="2:11">
      <c r="E96" s="77"/>
      <c r="F96" s="77"/>
      <c r="G96" s="77"/>
      <c r="H96" s="80"/>
      <c r="I96" s="77"/>
      <c r="J96" s="81"/>
      <c r="K96" s="74"/>
    </row>
    <row r="97" spans="5:11">
      <c r="K97" s="74"/>
    </row>
    <row r="99" spans="5:11">
      <c r="E99" s="5"/>
      <c r="F99" s="5"/>
      <c r="G99" s="5"/>
    </row>
  </sheetData>
  <mergeCells count="22">
    <mergeCell ref="B45:C45"/>
    <mergeCell ref="B67:C67"/>
    <mergeCell ref="B80:C80"/>
    <mergeCell ref="B77:C77"/>
    <mergeCell ref="B78:C78"/>
    <mergeCell ref="B79:C79"/>
    <mergeCell ref="B46:C46"/>
    <mergeCell ref="B65:C65"/>
    <mergeCell ref="B60:C60"/>
    <mergeCell ref="B59:C59"/>
    <mergeCell ref="B58:C58"/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Administrador</cp:lastModifiedBy>
  <cp:lastPrinted>2016-03-08T16:27:07Z</cp:lastPrinted>
  <dcterms:created xsi:type="dcterms:W3CDTF">2009-07-16T20:06:45Z</dcterms:created>
  <dcterms:modified xsi:type="dcterms:W3CDTF">2022-05-20T12:11:44Z</dcterms:modified>
</cp:coreProperties>
</file>